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esktop\兼职辅导员事务\2026春奖\公示文件\"/>
    </mc:Choice>
  </mc:AlternateContent>
  <xr:revisionPtr revIDLastSave="0" documentId="13_ncr:1_{29307E6F-8DF9-4560-B4D9-78D0A6CE89A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24级硕士拟推荐名单" sheetId="1" r:id="rId1"/>
    <sheet name="24级硕士分数明细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J24" i="2" s="1"/>
  <c r="H23" i="2"/>
  <c r="J23" i="2" s="1"/>
  <c r="G22" i="2"/>
  <c r="H22" i="2" s="1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J14" i="2"/>
  <c r="H14" i="2"/>
  <c r="J13" i="2"/>
  <c r="H13" i="2"/>
  <c r="H12" i="2"/>
  <c r="J12" i="2" s="1"/>
  <c r="H11" i="2"/>
  <c r="J11" i="2" s="1"/>
  <c r="H10" i="2"/>
  <c r="J10" i="2" s="1"/>
  <c r="G9" i="2"/>
  <c r="H9" i="2" s="1"/>
  <c r="J9" i="2" s="1"/>
  <c r="H8" i="2"/>
  <c r="J8" i="2" s="1"/>
  <c r="H7" i="2"/>
  <c r="J7" i="2" s="1"/>
  <c r="H6" i="2"/>
  <c r="J6" i="2" s="1"/>
  <c r="H5" i="2"/>
  <c r="J5" i="2" s="1"/>
  <c r="H4" i="2"/>
  <c r="J4" i="2" s="1"/>
</calcChain>
</file>

<file path=xl/sharedStrings.xml><?xml version="1.0" encoding="utf-8"?>
<sst xmlns="http://schemas.openxmlformats.org/spreadsheetml/2006/main" count="186" uniqueCount="105">
  <si>
    <t>序号</t>
  </si>
  <si>
    <t>说明</t>
  </si>
  <si>
    <t>学号</t>
  </si>
  <si>
    <t>姓名</t>
  </si>
  <si>
    <t>王汀渊</t>
    <phoneticPr fontId="3" type="noConversion"/>
  </si>
  <si>
    <t>曾美婷</t>
  </si>
  <si>
    <t>董青</t>
    <phoneticPr fontId="3" type="noConversion"/>
  </si>
  <si>
    <t>段洋</t>
  </si>
  <si>
    <t>宋骏驰</t>
    <phoneticPr fontId="3" type="noConversion"/>
  </si>
  <si>
    <t>赵润涵</t>
    <phoneticPr fontId="3" type="noConversion"/>
  </si>
  <si>
    <t>唐昊</t>
    <phoneticPr fontId="3" type="noConversion"/>
  </si>
  <si>
    <t>唐轲</t>
    <phoneticPr fontId="3" type="noConversion"/>
  </si>
  <si>
    <t>岳义贺</t>
  </si>
  <si>
    <t>仲静</t>
  </si>
  <si>
    <t>顾嫣</t>
    <phoneticPr fontId="3" type="noConversion"/>
  </si>
  <si>
    <t>沙涛</t>
    <phoneticPr fontId="3" type="noConversion"/>
  </si>
  <si>
    <t>高欣冉</t>
  </si>
  <si>
    <t>王宇航</t>
  </si>
  <si>
    <t>吴竞</t>
  </si>
  <si>
    <t>张嘉桐</t>
  </si>
  <si>
    <t>赵凯文</t>
  </si>
  <si>
    <t>吴岘</t>
  </si>
  <si>
    <t>张文景</t>
  </si>
  <si>
    <t>惠畅</t>
  </si>
  <si>
    <t>张向伟</t>
  </si>
  <si>
    <t>申请奖项</t>
  </si>
  <si>
    <t>孙国雄教授奖励基金</t>
    <phoneticPr fontId="3" type="noConversion"/>
  </si>
  <si>
    <t>孙国雄教授奖励基金</t>
  </si>
  <si>
    <t>华为奖学金</t>
  </si>
  <si>
    <t>规格化成绩</t>
  </si>
  <si>
    <t>素质分</t>
  </si>
  <si>
    <t>科研分</t>
  </si>
  <si>
    <t>计算分数
（规格化平均分+科研分+素质分*5%）*100/参评人选最高分</t>
    <phoneticPr fontId="3" type="noConversion"/>
  </si>
  <si>
    <t>答辩分数</t>
    <phoneticPr fontId="3" type="noConversion"/>
  </si>
  <si>
    <t>总分
（计算成绩*60%+答辩分数*40%）</t>
    <phoneticPr fontId="3" type="noConversion"/>
  </si>
  <si>
    <t>备注</t>
  </si>
  <si>
    <t>2025华为奖学金</t>
    <phoneticPr fontId="3" type="noConversion"/>
  </si>
  <si>
    <t>SCI论文（标题、第几作者、收录时间）</t>
    <phoneticPr fontId="3" type="noConversion"/>
  </si>
  <si>
    <r>
      <t>证明材料中必须提供论文封面，注明期刊在</t>
    </r>
    <r>
      <rPr>
        <sz val="11"/>
        <color indexed="10"/>
        <rFont val="宋体"/>
        <family val="3"/>
        <charset val="134"/>
      </rPr>
      <t>中科院分区</t>
    </r>
    <r>
      <rPr>
        <sz val="11"/>
        <color theme="1"/>
        <rFont val="等线"/>
        <family val="2"/>
        <scheme val="minor"/>
      </rPr>
      <t>情况以及</t>
    </r>
    <r>
      <rPr>
        <sz val="11"/>
        <color indexed="10"/>
        <rFont val="宋体"/>
        <family val="3"/>
        <charset val="134"/>
      </rPr>
      <t>作者顺序</t>
    </r>
    <r>
      <rPr>
        <sz val="11"/>
        <color theme="1"/>
        <rFont val="等线"/>
        <family val="2"/>
        <scheme val="minor"/>
      </rPr>
      <t>、</t>
    </r>
    <r>
      <rPr>
        <sz val="11"/>
        <color indexed="10"/>
        <rFont val="宋体"/>
        <family val="3"/>
        <charset val="134"/>
      </rPr>
      <t>论文状态、收录时间（不在学年内不允许在表格中填写）、检索截图，多篇文章注意标号换行，证明材料以论文题命名</t>
    </r>
    <phoneticPr fontId="3" type="noConversion"/>
  </si>
  <si>
    <t>在填写此表时，请大家务必仔细阅读科研分细则以及评奖细则中的时间要求，切勿错填多填</t>
  </si>
  <si>
    <t>无</t>
    <phoneticPr fontId="3" type="noConversion"/>
  </si>
  <si>
    <r>
      <t xml:space="preserve">1.Laser Cutting of Non-Woven Fabric Using UV Nanosecond Pulsed Laser-Micromachines-published-2024.11.17-3作3区 </t>
    </r>
    <r>
      <rPr>
        <sz val="11"/>
        <color indexed="21"/>
        <rFont val="宋体"/>
        <family val="3"/>
        <charset val="134"/>
      </rPr>
      <t>+20*0.2=4</t>
    </r>
    <r>
      <rPr>
        <sz val="11"/>
        <color indexed="8"/>
        <rFont val="宋体"/>
        <family val="3"/>
        <charset val="134"/>
      </rPr>
      <t xml:space="preserve"> 2.Ethanol liquid film-assisted nanosecond laser transmission welding for stainless steel and glass-journal of manufacturing processes-published-2025.6.20-1作1区(学生一作但是多人署名)</t>
    </r>
    <r>
      <rPr>
        <sz val="11"/>
        <color indexed="21"/>
        <rFont val="宋体"/>
        <family val="3"/>
        <charset val="134"/>
      </rPr>
      <t>+50*0.8=40</t>
    </r>
    <r>
      <rPr>
        <sz val="11"/>
        <color indexed="8"/>
        <rFont val="宋体"/>
        <family val="3"/>
        <charset val="134"/>
      </rPr>
      <t xml:space="preserve"> 3.Simulation and mechanism analysis of enhanced anti-icing performance on superhydrophobic surfaces subject to temperature variation-Surface &amp; Coatings Technology-published-2025.6.1-3作2区 </t>
    </r>
    <r>
      <rPr>
        <sz val="11"/>
        <color indexed="21"/>
        <rFont val="宋体"/>
        <family val="3"/>
        <charset val="134"/>
      </rPr>
      <t>+40*0.2=8</t>
    </r>
    <r>
      <rPr>
        <sz val="11"/>
        <color indexed="10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4.Machine learning-based prediction of surface structure induced by laser surface texturing-Colloids and Surfaces A: Physicochemical and Engineering Aspects-published-2025.8.16-3作2区 </t>
    </r>
    <r>
      <rPr>
        <sz val="11"/>
        <color indexed="21"/>
        <rFont val="宋体"/>
        <family val="3"/>
        <charset val="134"/>
      </rPr>
      <t>+40*0.2=8</t>
    </r>
    <phoneticPr fontId="3" type="noConversion"/>
  </si>
  <si>
    <r>
      <t>1.Broadband Dynamic Sensitivity Analysis of a Euler-Bernoulli Beam Under Thermal Load Using the Efficient Wave-Based Method-Aerospace-published-2025.5.27-二作三区（学生一作）</t>
    </r>
    <r>
      <rPr>
        <sz val="11"/>
        <color indexed="21"/>
        <rFont val="宋体"/>
        <family val="3"/>
        <charset val="134"/>
      </rPr>
      <t>+20*0.4=8</t>
    </r>
    <r>
      <rPr>
        <sz val="11"/>
        <color indexed="8"/>
        <rFont val="宋体"/>
        <family val="3"/>
        <charset val="134"/>
      </rPr>
      <t xml:space="preserve">
2.Temperature-induced transition in high-temperature fatigue deformation mechanisms of GH4169 superalloy-International Journal of Fatigue-published-2026.2.11-三作二区（学生一作）</t>
    </r>
    <r>
      <rPr>
        <sz val="11"/>
        <color indexed="10"/>
        <rFont val="宋体"/>
        <family val="3"/>
        <charset val="134"/>
      </rPr>
      <t>+40*0.2=8（不在时间范围内）</t>
    </r>
    <r>
      <rPr>
        <sz val="11"/>
        <color indexed="8"/>
        <rFont val="宋体"/>
        <family val="3"/>
        <charset val="134"/>
      </rPr>
      <t xml:space="preserve">
</t>
    </r>
    <phoneticPr fontId="3" type="noConversion"/>
  </si>
  <si>
    <r>
      <t>1.Gradient-structured directional porousfloatable aerogels for effective solar-drivenhydrogen production and steam generation--Nanoscale Horizons--published-15 Aug 2025-三作二区</t>
    </r>
    <r>
      <rPr>
        <sz val="11"/>
        <color indexed="21"/>
        <rFont val="宋体"/>
        <family val="3"/>
        <charset val="134"/>
      </rPr>
      <t>+40*1/5=8</t>
    </r>
    <r>
      <rPr>
        <sz val="11"/>
        <color indexed="10"/>
        <rFont val="宋体"/>
        <family val="3"/>
        <charset val="134"/>
      </rPr>
      <t xml:space="preserve">
</t>
    </r>
    <phoneticPr fontId="3" type="noConversion"/>
  </si>
  <si>
    <r>
      <t>构象转换策略驱动固态纳米孔实现高灵敏生物标志物的定量检测-化学学报-published-2025.6.17-三作二区（学生一作）</t>
    </r>
    <r>
      <rPr>
        <sz val="11"/>
        <color indexed="21"/>
        <rFont val="宋体"/>
        <family val="3"/>
        <charset val="134"/>
      </rPr>
      <t>+40*0.2=8</t>
    </r>
    <phoneticPr fontId="3" type="noConversion"/>
  </si>
  <si>
    <r>
      <t>1.Electro-chemo-mechanics interplays caused by solid electrolyte-lithium anode interface roughness in all-solid-state batteries —Journal of Energy Chemistry -accepted（2025.6.6）—published（2025.9）—二作一区（老师一作</t>
    </r>
    <r>
      <rPr>
        <sz val="11"/>
        <color indexed="21"/>
        <rFont val="宋体"/>
        <family val="3"/>
        <charset val="134"/>
      </rPr>
      <t xml:space="preserve">）+50*0.5=25    </t>
    </r>
    <r>
      <rPr>
        <sz val="11"/>
        <color indexed="8"/>
        <rFont val="宋体"/>
        <family val="3"/>
        <charset val="134"/>
      </rPr>
      <t xml:space="preserve">                                          </t>
    </r>
    <phoneticPr fontId="3" type="noConversion"/>
  </si>
  <si>
    <r>
      <t>1.Electro-chemo-mechanics interplays caused by solid electrolyte-lithium anode interface roughness in all-solid-state batteries —accepted</t>
    </r>
    <r>
      <rPr>
        <sz val="11"/>
        <color theme="1"/>
        <rFont val="等线"/>
        <family val="2"/>
        <scheme val="minor"/>
      </rPr>
      <t>（</t>
    </r>
    <r>
      <rPr>
        <sz val="11"/>
        <color indexed="8"/>
        <rFont val="Times New Roman"/>
        <family val="1"/>
      </rPr>
      <t>2025.6.6</t>
    </r>
    <r>
      <rPr>
        <sz val="11"/>
        <color theme="1"/>
        <rFont val="等线"/>
        <family val="2"/>
        <scheme val="minor"/>
      </rPr>
      <t>）</t>
    </r>
    <r>
      <rPr>
        <sz val="11"/>
        <color theme="1"/>
        <rFont val="等线"/>
        <family val="2"/>
        <scheme val="minor"/>
      </rPr>
      <t>—</t>
    </r>
    <r>
      <rPr>
        <sz val="11"/>
        <color indexed="8"/>
        <rFont val="Times New Roman"/>
        <family val="1"/>
      </rPr>
      <t>published</t>
    </r>
    <r>
      <rPr>
        <sz val="11"/>
        <color theme="1"/>
        <rFont val="等线"/>
        <family val="2"/>
        <scheme val="minor"/>
      </rPr>
      <t>（</t>
    </r>
    <r>
      <rPr>
        <sz val="11"/>
        <color indexed="8"/>
        <rFont val="Times New Roman"/>
        <family val="1"/>
      </rPr>
      <t>2025.9</t>
    </r>
    <r>
      <rPr>
        <sz val="11"/>
        <color theme="1"/>
        <rFont val="等线"/>
        <family val="2"/>
        <scheme val="minor"/>
      </rPr>
      <t>）</t>
    </r>
    <r>
      <rPr>
        <sz val="11"/>
        <color theme="1"/>
        <rFont val="等线"/>
        <family val="2"/>
        <scheme val="minor"/>
      </rPr>
      <t>—</t>
    </r>
    <r>
      <rPr>
        <sz val="11"/>
        <color theme="1"/>
        <rFont val="等线"/>
        <family val="2"/>
        <scheme val="minor"/>
      </rPr>
      <t>一区三作（老师一作）</t>
    </r>
    <r>
      <rPr>
        <sz val="11"/>
        <color indexed="8"/>
        <rFont val="Times New Roman"/>
        <family val="1"/>
      </rPr>
      <t xml:space="preserve">+50*0.2=10                                              </t>
    </r>
  </si>
  <si>
    <t>EI论文(标题、第几作者)</t>
  </si>
  <si>
    <t>支撑材料中需提供论文封面、被检索截图、作者顺序，证明材料以论文题命名</t>
  </si>
  <si>
    <t>干扰时滞下的车辆队列事件触发量化控制研究-(published-老师一作学生二作)+8*0.5=4</t>
    <phoneticPr fontId="3" type="noConversion"/>
  </si>
  <si>
    <r>
      <t xml:space="preserve">Flexible Laser-Ablated Electrodes for Slender Robotic Applications: Spinal Cord Signal Acquisition and Neural Interfacing-published-2025.6.23-学生二作 </t>
    </r>
    <r>
      <rPr>
        <sz val="11"/>
        <color indexed="10"/>
        <rFont val="宋体"/>
        <family val="3"/>
        <charset val="134"/>
      </rPr>
      <t>+8*0.4=3.2（检索时间不在时间范围内）</t>
    </r>
    <phoneticPr fontId="3" type="noConversion"/>
  </si>
  <si>
    <r>
      <t>1.蜂窝夹芯结构高频局部动力学响应特性研究-published-2026.3.27-二作（学生一作）</t>
    </r>
    <r>
      <rPr>
        <sz val="11"/>
        <color indexed="10"/>
        <rFont val="宋体"/>
        <family val="3"/>
        <charset val="134"/>
      </rPr>
      <t>+8*0.4=3.2（不在时间范围内）</t>
    </r>
    <phoneticPr fontId="3" type="noConversion"/>
  </si>
  <si>
    <t>国内国际际学术会议（被收录级别）</t>
  </si>
  <si>
    <r>
      <t>支撑材料中需提供论文封面、被检索截图、</t>
    </r>
    <r>
      <rPr>
        <sz val="11"/>
        <color indexed="10"/>
        <rFont val="宋体"/>
        <family val="3"/>
        <charset val="134"/>
      </rPr>
      <t>会议时间、几作，证明材料以论文题命名</t>
    </r>
  </si>
  <si>
    <r>
      <t>EI会议（ITSC）：Compass Steering Control with Minimum Displacement Error for  Enhanced Maneuverability and Safety in Narrow Spaces-published-2025.7.15-三作（学生一作）</t>
    </r>
    <r>
      <rPr>
        <sz val="11"/>
        <color indexed="10"/>
        <rFont val="宋体"/>
        <family val="3"/>
        <charset val="134"/>
      </rPr>
      <t>+4*0.5=0.8（检索时间不在时间范围内）</t>
    </r>
    <phoneticPr fontId="3" type="noConversion"/>
  </si>
  <si>
    <t>国家或国际竞赛获奖</t>
  </si>
  <si>
    <t>材料中务必提交证书图片，注明时间</t>
  </si>
  <si>
    <r>
      <t>2025.11 第一届中国研究生智能建造创新大赛二等奖 +6 排1</t>
    </r>
    <r>
      <rPr>
        <sz val="11"/>
        <color indexed="10"/>
        <rFont val="宋体"/>
        <family val="3"/>
        <charset val="134"/>
      </rPr>
      <t>（不在时间范围内）</t>
    </r>
    <phoneticPr fontId="3" type="noConversion"/>
  </si>
  <si>
    <r>
      <t xml:space="preserve">2024.12 研究生数学建模二等奖 </t>
    </r>
    <r>
      <rPr>
        <sz val="11"/>
        <color indexed="21"/>
        <rFont val="宋体"/>
        <family val="3"/>
        <charset val="134"/>
      </rPr>
      <t>+6</t>
    </r>
    <phoneticPr fontId="3" type="noConversion"/>
  </si>
  <si>
    <r>
      <t xml:space="preserve">2024.12 全国大学生智能汽车竞赛 三等奖 </t>
    </r>
    <r>
      <rPr>
        <sz val="11"/>
        <color indexed="21"/>
        <rFont val="宋体"/>
        <family val="3"/>
        <charset val="134"/>
      </rPr>
      <t>+4</t>
    </r>
    <phoneticPr fontId="3" type="noConversion"/>
  </si>
  <si>
    <r>
      <t xml:space="preserve">2024.12 全国大学生智能汽车竞赛国家二等奖 </t>
    </r>
    <r>
      <rPr>
        <sz val="11"/>
        <color indexed="21"/>
        <rFont val="宋体"/>
        <family val="3"/>
        <charset val="134"/>
      </rPr>
      <t>+6</t>
    </r>
    <r>
      <rPr>
        <sz val="11"/>
        <color indexed="8"/>
        <rFont val="宋体"/>
        <family val="3"/>
        <charset val="134"/>
      </rPr>
      <t>（排一）
2025.8 “华为杯”中国研究生数学建模竞赛国家三等奖 +4（排一）</t>
    </r>
    <r>
      <rPr>
        <sz val="11"/>
        <color indexed="10"/>
        <rFont val="宋体"/>
        <family val="3"/>
        <charset val="134"/>
      </rPr>
      <t>（不在时间范围内）</t>
    </r>
    <phoneticPr fontId="3" type="noConversion"/>
  </si>
  <si>
    <t>省级竞赛获奖</t>
  </si>
  <si>
    <r>
      <t>2025年7月 中美创客大赛（南京赛区）一等奖 2025年7月 江苏大学生创新大赛（ 2025） 高教主赛道一等奖</t>
    </r>
    <r>
      <rPr>
        <sz val="11"/>
        <color indexed="21"/>
        <rFont val="宋体"/>
        <family val="3"/>
        <charset val="134"/>
      </rPr>
      <t>（+6+6=12）</t>
    </r>
    <phoneticPr fontId="3" type="noConversion"/>
  </si>
  <si>
    <r>
      <t>2025.6 中美青年创客大赛一等奖</t>
    </r>
    <r>
      <rPr>
        <sz val="11"/>
        <color indexed="21"/>
        <rFont val="宋体"/>
        <family val="3"/>
        <charset val="134"/>
      </rPr>
      <t xml:space="preserve"> +6  </t>
    </r>
    <r>
      <rPr>
        <sz val="11"/>
        <color indexed="8"/>
        <rFont val="宋体"/>
        <family val="3"/>
        <charset val="134"/>
      </rPr>
      <t xml:space="preserve">            2025.7 “建行杯”江苏大学生创新大赛一等奖，本人在团队总人数排名前1/3</t>
    </r>
    <r>
      <rPr>
        <sz val="11"/>
        <color indexed="21"/>
        <rFont val="宋体"/>
        <family val="3"/>
        <charset val="134"/>
      </rPr>
      <t xml:space="preserve"> +6</t>
    </r>
    <phoneticPr fontId="3" type="noConversion"/>
  </si>
  <si>
    <r>
      <t>2025.8 中国国际大学生创新大赛（江苏大学生创新大赛） 一等奖</t>
    </r>
    <r>
      <rPr>
        <sz val="11"/>
        <color indexed="21"/>
        <rFont val="宋体"/>
        <family val="3"/>
        <charset val="134"/>
      </rPr>
      <t xml:space="preserve"> +3</t>
    </r>
    <phoneticPr fontId="3" type="noConversion"/>
  </si>
  <si>
    <r>
      <t>2025.7 华东赛区研电赛一等奖（队长）</t>
    </r>
    <r>
      <rPr>
        <sz val="11"/>
        <color indexed="21"/>
        <rFont val="宋体"/>
        <family val="3"/>
        <charset val="134"/>
      </rPr>
      <t xml:space="preserve"> +6</t>
    </r>
    <phoneticPr fontId="3" type="noConversion"/>
  </si>
  <si>
    <r>
      <t xml:space="preserve">2025.8 “建行杯”江苏省大学生创新大赛一等奖 </t>
    </r>
    <r>
      <rPr>
        <sz val="11"/>
        <color indexed="21"/>
        <rFont val="宋体"/>
        <family val="3"/>
        <charset val="134"/>
      </rPr>
      <t>+6（5/15=1/3）</t>
    </r>
    <phoneticPr fontId="3" type="noConversion"/>
  </si>
  <si>
    <t>获得发明专利（专利号与授权日）</t>
  </si>
  <si>
    <r>
      <t>支撑材料中必须提供</t>
    </r>
    <r>
      <rPr>
        <sz val="11"/>
        <color indexed="10"/>
        <rFont val="宋体"/>
        <family val="3"/>
        <charset val="134"/>
      </rPr>
      <t>发明人顺序、专利号与专利授权日，多项专利注意标号换行</t>
    </r>
  </si>
  <si>
    <r>
      <t xml:space="preserve">1.专利名称：一种基于参考区域二值化结果的图像轮廓提取方法-专利号：ZL 2022 1 0744151.2-授权时间：2025年05月16日-学生二作/老师一作
</t>
    </r>
    <r>
      <rPr>
        <sz val="11"/>
        <color indexed="21"/>
        <rFont val="宋体"/>
        <family val="3"/>
        <charset val="134"/>
      </rPr>
      <t>+5*0.8=4</t>
    </r>
    <r>
      <rPr>
        <sz val="11"/>
        <color indexed="10"/>
        <rFont val="宋体"/>
        <family val="3"/>
        <charset val="134"/>
      </rPr>
      <t xml:space="preserve">
</t>
    </r>
    <r>
      <rPr>
        <sz val="11"/>
        <rFont val="宋体"/>
        <family val="3"/>
        <charset val="134"/>
      </rPr>
      <t>2.</t>
    </r>
    <r>
      <rPr>
        <sz val="11"/>
        <color theme="1"/>
        <rFont val="等线"/>
        <family val="2"/>
        <scheme val="minor"/>
      </rPr>
      <t xml:space="preserve">专利名称：基于卷积神经网络的复杂背景下柔性易变形物体识别方法-专利号：ZL 2022 1 0890858.4-授权时间：2025年08月19日-学生三作/老师一作
</t>
    </r>
    <r>
      <rPr>
        <sz val="11"/>
        <color indexed="21"/>
        <rFont val="宋体"/>
        <family val="3"/>
        <charset val="134"/>
      </rPr>
      <t>+5*0.4=2</t>
    </r>
    <phoneticPr fontId="3" type="noConversion"/>
  </si>
  <si>
    <t>申请并公示的发明专利（申请公布号与申请公布日）</t>
  </si>
  <si>
    <r>
      <t>支撑材料中必须包含</t>
    </r>
    <r>
      <rPr>
        <sz val="11"/>
        <color indexed="10"/>
        <rFont val="宋体"/>
        <family val="3"/>
        <charset val="134"/>
      </rPr>
      <t>发明人顺序、申请公布号与申请公布日</t>
    </r>
  </si>
  <si>
    <r>
      <t>面向混合车队控制的人工驾驶车辆行为预测系统及方法-CN121157964A-2025.12.19（导师一作学生二作）</t>
    </r>
    <r>
      <rPr>
        <sz val="11"/>
        <color indexed="10"/>
        <rFont val="宋体"/>
        <family val="3"/>
        <charset val="134"/>
      </rPr>
      <t>+2*4/5（不在时间范围内）</t>
    </r>
    <phoneticPr fontId="3" type="noConversion"/>
  </si>
  <si>
    <r>
      <t>1.一种基于异质结构双孔的生物传感器及其制备方法和应用-2025111270604-2025.11.25-学生二作，老师一作</t>
    </r>
    <r>
      <rPr>
        <sz val="11"/>
        <color indexed="10"/>
        <rFont val="宋体"/>
        <family val="3"/>
        <charset val="134"/>
      </rPr>
      <t>+2*0.8=1.6,</t>
    </r>
    <r>
      <rPr>
        <sz val="11"/>
        <color indexed="21"/>
        <rFont val="宋体"/>
        <family val="3"/>
        <charset val="134"/>
      </rPr>
      <t>0</t>
    </r>
    <r>
      <rPr>
        <sz val="11"/>
        <color indexed="10"/>
        <rFont val="宋体"/>
        <family val="3"/>
        <charset val="134"/>
      </rPr>
      <t>（不在时间范围内）</t>
    </r>
    <phoneticPr fontId="3" type="noConversion"/>
  </si>
  <si>
    <r>
      <t>一种集成细胞聚焦及分选的惯性微流控芯片及制备方法- 2025107473714-2025年6月5日-三作</t>
    </r>
    <r>
      <rPr>
        <sz val="11"/>
        <color indexed="10"/>
        <rFont val="宋体"/>
        <family val="3"/>
        <charset val="134"/>
      </rPr>
      <t>（+2*0.4=0.8）学生一作，</t>
    </r>
    <r>
      <rPr>
        <sz val="11"/>
        <color indexed="21"/>
        <rFont val="宋体"/>
        <family val="3"/>
        <charset val="134"/>
      </rPr>
      <t>2*0.2=0.4（三作）</t>
    </r>
    <r>
      <rPr>
        <sz val="11"/>
        <color indexed="10"/>
        <rFont val="宋体"/>
        <family val="3"/>
        <charset val="134"/>
      </rPr>
      <t>（不在时间范围内）</t>
    </r>
    <phoneticPr fontId="3" type="noConversion"/>
  </si>
  <si>
    <r>
      <t>基于液膜辅助的纳秒激光透射焊接方法,  CN 120055524 A；2025.05.30</t>
    </r>
    <r>
      <rPr>
        <sz val="11"/>
        <color indexed="21"/>
        <rFont val="宋体"/>
        <family val="3"/>
        <charset val="134"/>
      </rPr>
      <t xml:space="preserve"> +2*0.8=1.6</t>
    </r>
    <phoneticPr fontId="3" type="noConversion"/>
  </si>
  <si>
    <r>
      <t>1.一种负泊松比结构的抗冲击压缩电池电极及制备方法--CN202411595341.8--2025-02-18--学生三作</t>
    </r>
    <r>
      <rPr>
        <sz val="11"/>
        <color indexed="21"/>
        <rFont val="宋体"/>
        <family val="3"/>
        <charset val="134"/>
      </rPr>
      <t>+2*2/5=0.8</t>
    </r>
    <phoneticPr fontId="3" type="noConversion"/>
  </si>
  <si>
    <r>
      <t>1.一种锂枝晶生长刺穿隔膜的模拟方法及系统-CN202510324418.6 学生三作（老师一作）+2*0.4=0.8      2.一种等静压调控固态电池压力的装置及方法-CN202510174201.1 学生三作（老师一作）</t>
    </r>
    <r>
      <rPr>
        <sz val="11"/>
        <color indexed="21"/>
        <rFont val="宋体"/>
        <family val="3"/>
        <charset val="134"/>
      </rPr>
      <t>+2*0.4=0.8</t>
    </r>
    <phoneticPr fontId="3" type="noConversion"/>
  </si>
  <si>
    <r>
      <t xml:space="preserve">一种基于卷积神经网络的起重机轨道缺陷识别方法-CN118840337A-2024.10.25-学生二作 </t>
    </r>
    <r>
      <rPr>
        <sz val="11"/>
        <color indexed="21"/>
        <rFont val="宋体"/>
        <family val="3"/>
        <charset val="134"/>
      </rPr>
      <t xml:space="preserve"> +2*0.4=0.8</t>
    </r>
    <phoneticPr fontId="3" type="noConversion"/>
  </si>
  <si>
    <r>
      <t>1.</t>
    </r>
    <r>
      <rPr>
        <sz val="11"/>
        <color theme="1"/>
        <rFont val="等线"/>
        <family val="2"/>
        <scheme val="minor"/>
      </rPr>
      <t>一种锂枝晶生长刺穿隔膜的模拟方法及系统</t>
    </r>
    <r>
      <rPr>
        <sz val="11"/>
        <color indexed="8"/>
        <rFont val="Times New Roman"/>
        <family val="1"/>
      </rPr>
      <t>-2025103244186-2025.06.13-</t>
    </r>
    <r>
      <rPr>
        <sz val="11"/>
        <color theme="1"/>
        <rFont val="等线"/>
        <family val="2"/>
        <scheme val="minor"/>
      </rPr>
      <t>二作（老师一）</t>
    </r>
    <r>
      <rPr>
        <sz val="11"/>
        <color indexed="10"/>
        <rFont val="Times New Roman"/>
        <family val="1"/>
      </rPr>
      <t>+2*0.8=1.6</t>
    </r>
  </si>
  <si>
    <t>1.面向三维机织预制体设备的数字样机构建系统-CN202411905844.0-
2025-05-06-（老师一作，学生二作）+2*0.8=1.6</t>
  </si>
  <si>
    <t>一种履带式高度自调节智能采茶装置-CN120435981A-2025.8.8-三作（老师一作） +2*2/5=0.8</t>
  </si>
  <si>
    <t>素质分明细</t>
  </si>
  <si>
    <t>请详细罗列可加分条目</t>
  </si>
  <si>
    <t>在填写此表时，请大家务必仔细阅读素质分细则以及评奖细则中的时间要求，切勿错填多填</t>
  </si>
  <si>
    <t>1、担任班级团支部委员，2024.9-2025.6，+10
2、担任机械工程学院 ME 学生党建工作室副部长职务，2024.10-2025.6，+20
3、担任东南大学研究生党建助手，2024.10-2025.6，+20
4、2025年研究生师生轻运动会获得第三名，2025.04，+7
5、参加学院迎新晚会演出，2024.12，+5</t>
  </si>
  <si>
    <r>
      <rPr>
        <sz val="11"/>
        <color indexed="8"/>
        <rFont val="宋体"/>
        <family val="3"/>
        <charset val="134"/>
      </rPr>
      <t>1、担任硕士242团支部组织委员，2024.9-2025.9，+10
2、参加省级志愿活动江苏省城市足球联赛，2025.7，+7 
3、参加省级活动上海马拉松，2024.12，+7
4、参加省级活动江苏省大学生路跑联盟总决赛，2025.3，+7
5、代表学校参加市级活动扬州鉴真半程马拉松，2025.3，+4
6、代表学校参加市级活动南京仙林半程马拉松，2025.4，+4
7、参加市级志愿活动南京马拉松，2024.11，+4
8、参加市级活动南京半程马拉松，2025.3，+4
9、参加市级活动无锡马拉松，2025.3，+4
10、参加市级活动泰州马拉松，2024.10，+4
11、参加市级活动南京高淳马拉松，2024.11，+4
12、参加市级活动南京汤山徒步大会，2024.11，+4
13、参加校级活动校庆马拉松，2025.5，+3
14、参加校级活动迎新年万人长跑，2024.12，+3
15、参加校级活动怦然心东回访母校，2025.1，+3
2、参加省级志愿活动江苏省城市足球联赛，2025.7，</t>
    </r>
    <r>
      <rPr>
        <sz val="11"/>
        <color indexed="21"/>
        <rFont val="宋体"/>
        <family val="3"/>
        <charset val="134"/>
      </rPr>
      <t>+7</t>
    </r>
    <r>
      <rPr>
        <sz val="11"/>
        <color indexed="8"/>
        <rFont val="宋体"/>
        <family val="3"/>
        <charset val="134"/>
      </rPr>
      <t xml:space="preserve"> 
3、参加省级活动上海马拉松，2024.12，</t>
    </r>
    <r>
      <rPr>
        <sz val="11"/>
        <color indexed="21"/>
        <rFont val="宋体"/>
        <family val="3"/>
        <charset val="134"/>
      </rPr>
      <t>+7</t>
    </r>
    <r>
      <rPr>
        <sz val="11"/>
        <color indexed="8"/>
        <rFont val="宋体"/>
        <family val="3"/>
        <charset val="134"/>
      </rPr>
      <t xml:space="preserve">
4、代表学校参加市级活动扬州鉴真半程马拉松，2025.3，</t>
    </r>
    <r>
      <rPr>
        <sz val="11"/>
        <color indexed="21"/>
        <rFont val="宋体"/>
        <family val="3"/>
        <charset val="134"/>
      </rPr>
      <t>+4</t>
    </r>
    <r>
      <rPr>
        <sz val="11"/>
        <color indexed="8"/>
        <rFont val="宋体"/>
        <family val="3"/>
        <charset val="134"/>
      </rPr>
      <t xml:space="preserve">
5、代表学校参加市级活动南京仙林半程马拉松，2025.4，</t>
    </r>
    <r>
      <rPr>
        <sz val="11"/>
        <color indexed="21"/>
        <rFont val="宋体"/>
        <family val="3"/>
        <charset val="134"/>
      </rPr>
      <t>+4</t>
    </r>
    <r>
      <rPr>
        <sz val="11"/>
        <color indexed="8"/>
        <rFont val="宋体"/>
        <family val="3"/>
        <charset val="134"/>
      </rPr>
      <t xml:space="preserve">
6、参加市级志愿活动南京马拉松，2024.11，</t>
    </r>
    <r>
      <rPr>
        <sz val="11"/>
        <color indexed="21"/>
        <rFont val="宋体"/>
        <family val="3"/>
        <charset val="134"/>
      </rPr>
      <t>+4</t>
    </r>
    <r>
      <rPr>
        <sz val="11"/>
        <color indexed="8"/>
        <rFont val="宋体"/>
        <family val="3"/>
        <charset val="134"/>
      </rPr>
      <t xml:space="preserve">
7、参加市级活动南京半程马拉松，2025.3，</t>
    </r>
    <r>
      <rPr>
        <sz val="11"/>
        <color indexed="21"/>
        <rFont val="宋体"/>
        <family val="3"/>
        <charset val="134"/>
      </rPr>
      <t>+4</t>
    </r>
    <r>
      <rPr>
        <sz val="11"/>
        <color indexed="8"/>
        <rFont val="宋体"/>
        <family val="3"/>
        <charset val="134"/>
      </rPr>
      <t xml:space="preserve">
8、参加市级活动无锡马拉松，2025.3，</t>
    </r>
    <r>
      <rPr>
        <sz val="11"/>
        <color indexed="21"/>
        <rFont val="宋体"/>
        <family val="3"/>
        <charset val="134"/>
      </rPr>
      <t>+4</t>
    </r>
    <r>
      <rPr>
        <sz val="11"/>
        <color indexed="8"/>
        <rFont val="宋体"/>
        <family val="3"/>
        <charset val="134"/>
      </rPr>
      <t xml:space="preserve">
9、参加市级活动泰州马拉松，2024.10，</t>
    </r>
    <r>
      <rPr>
        <sz val="11"/>
        <color indexed="21"/>
        <rFont val="宋体"/>
        <family val="3"/>
        <charset val="134"/>
      </rPr>
      <t>+4</t>
    </r>
    <r>
      <rPr>
        <sz val="11"/>
        <color indexed="8"/>
        <rFont val="宋体"/>
        <family val="3"/>
        <charset val="134"/>
      </rPr>
      <t xml:space="preserve">
10、参加校级活动校庆马拉松，2025.5，</t>
    </r>
    <r>
      <rPr>
        <sz val="11"/>
        <color indexed="21"/>
        <rFont val="宋体"/>
        <family val="3"/>
        <charset val="134"/>
      </rPr>
      <t>+3</t>
    </r>
    <phoneticPr fontId="3" type="noConversion"/>
  </si>
  <si>
    <r>
      <t>1.参加学院运动会并成功完赛</t>
    </r>
    <r>
      <rPr>
        <sz val="11"/>
        <color indexed="21"/>
        <rFont val="宋体"/>
        <family val="3"/>
        <charset val="134"/>
      </rPr>
      <t xml:space="preserve"> 1分 </t>
    </r>
    <r>
      <rPr>
        <sz val="11"/>
        <color indexed="8"/>
        <rFont val="宋体"/>
        <family val="3"/>
        <charset val="134"/>
      </rPr>
      <t xml:space="preserve">    2.参加市级活动并获得相应证书【南京仙林半程马拉松】</t>
    </r>
    <r>
      <rPr>
        <sz val="11"/>
        <color indexed="21"/>
        <rFont val="宋体"/>
        <family val="3"/>
        <charset val="134"/>
      </rPr>
      <t>4分</t>
    </r>
    <r>
      <rPr>
        <sz val="11"/>
        <color indexed="8"/>
        <rFont val="宋体"/>
        <family val="3"/>
        <charset val="134"/>
      </rPr>
      <t xml:space="preserve">   3.参加市级活动并获得相应证书【马鞍山·采石矶半程马拉松】</t>
    </r>
    <r>
      <rPr>
        <sz val="11"/>
        <color indexed="10"/>
        <rFont val="宋体"/>
        <family val="3"/>
        <charset val="134"/>
      </rPr>
      <t>4分（不在时间范围内）</t>
    </r>
    <phoneticPr fontId="3" type="noConversion"/>
  </si>
  <si>
    <r>
      <t>1、担任机械工程学院研究生会干事职务，</t>
    </r>
    <r>
      <rPr>
        <sz val="11"/>
        <color indexed="21"/>
        <rFont val="宋体"/>
        <family val="3"/>
        <charset val="134"/>
      </rPr>
      <t>+5</t>
    </r>
    <phoneticPr fontId="3" type="noConversion"/>
  </si>
  <si>
    <r>
      <t>1.第66届学生田径运动会入场式，2024.11.1-11.2，</t>
    </r>
    <r>
      <rPr>
        <sz val="11"/>
        <color indexed="21"/>
        <rFont val="宋体"/>
        <family val="3"/>
        <charset val="134"/>
      </rPr>
      <t>+2</t>
    </r>
    <r>
      <rPr>
        <sz val="11"/>
        <color indexed="8"/>
        <rFont val="宋体"/>
        <family val="3"/>
        <charset val="134"/>
      </rPr>
      <t xml:space="preserve">
2.2025年研究生师生轻运动会，集体跳长绳第七名、拔河第二名，</t>
    </r>
    <r>
      <rPr>
        <sz val="11"/>
        <color indexed="21"/>
        <rFont val="宋体"/>
        <family val="3"/>
        <charset val="134"/>
      </rPr>
      <t>+17</t>
    </r>
    <phoneticPr fontId="3" type="noConversion"/>
  </si>
  <si>
    <r>
      <t>1.担任班级文体委员</t>
    </r>
    <r>
      <rPr>
        <sz val="11"/>
        <color indexed="21"/>
        <rFont val="宋体"/>
        <family val="3"/>
        <charset val="134"/>
      </rPr>
      <t>10分</t>
    </r>
    <r>
      <rPr>
        <sz val="11"/>
        <color indexed="8"/>
        <rFont val="宋体"/>
        <family val="3"/>
        <charset val="134"/>
      </rPr>
      <t xml:space="preserve">
2.机械学院师生轻运会跳绳第六名</t>
    </r>
    <r>
      <rPr>
        <sz val="11"/>
        <color indexed="21"/>
        <rFont val="宋体"/>
        <family val="3"/>
        <charset val="134"/>
      </rPr>
      <t>6分</t>
    </r>
    <phoneticPr fontId="3" type="noConversion"/>
  </si>
  <si>
    <r>
      <t>1、担任党支部委员</t>
    </r>
    <r>
      <rPr>
        <sz val="11"/>
        <color indexed="21"/>
        <rFont val="宋体"/>
        <family val="3"/>
        <charset val="134"/>
      </rPr>
      <t>10分</t>
    </r>
    <r>
      <rPr>
        <sz val="11"/>
        <color theme="1"/>
        <rFont val="等线"/>
        <family val="2"/>
        <scheme val="minor"/>
      </rPr>
      <t xml:space="preserve"> 
2、校运会获得第3、7名以及成功完赛【研究生师生轻运动会集体跳长绳第7名、趣味接力第3名、火速传递】</t>
    </r>
    <r>
      <rPr>
        <sz val="11"/>
        <color indexed="21"/>
        <rFont val="宋体"/>
        <family val="3"/>
        <charset val="134"/>
      </rPr>
      <t>16分</t>
    </r>
    <r>
      <rPr>
        <sz val="11"/>
        <color theme="1"/>
        <rFont val="等线"/>
        <family val="2"/>
        <scheme val="minor"/>
      </rPr>
      <t xml:space="preserve">
 3、参加学院运动会成功完赛【4×100接力赛】 </t>
    </r>
    <r>
      <rPr>
        <sz val="11"/>
        <color indexed="21"/>
        <rFont val="宋体"/>
        <family val="3"/>
        <charset val="134"/>
      </rPr>
      <t xml:space="preserve">1分 </t>
    </r>
    <r>
      <rPr>
        <sz val="11"/>
        <color theme="1"/>
        <rFont val="等线"/>
        <family val="2"/>
        <scheme val="minor"/>
      </rPr>
      <t xml:space="preserve">
4、参加市级活动并获得相应证书【南京半马志愿者】4分</t>
    </r>
    <phoneticPr fontId="3" type="noConversion"/>
  </si>
  <si>
    <r>
      <t>集体跳长绳第七名，拔河第二名，2025-5-13，</t>
    </r>
    <r>
      <rPr>
        <sz val="11"/>
        <color indexed="21"/>
        <rFont val="宋体"/>
        <family val="3"/>
        <charset val="134"/>
      </rPr>
      <t>+14</t>
    </r>
    <phoneticPr fontId="3" type="noConversion"/>
  </si>
  <si>
    <r>
      <t>0.5*5（半年学院研会宣传部干事2024.9-2025.1）</t>
    </r>
    <r>
      <rPr>
        <sz val="11"/>
        <color indexed="10"/>
        <rFont val="宋体"/>
        <family val="3"/>
        <charset val="134"/>
      </rPr>
      <t>+1*23</t>
    </r>
    <r>
      <rPr>
        <sz val="11"/>
        <color theme="1"/>
        <rFont val="等线"/>
        <family val="2"/>
        <scheme val="minor"/>
      </rPr>
      <t>（一年学院研会实践部负责人2025.3-2025.7）</t>
    </r>
    <r>
      <rPr>
        <sz val="11"/>
        <color indexed="21"/>
        <rFont val="宋体"/>
        <family val="3"/>
        <charset val="134"/>
      </rPr>
      <t>0.5*5+0.5*23=14</t>
    </r>
    <r>
      <rPr>
        <sz val="11"/>
        <color indexed="10"/>
        <rFont val="宋体"/>
        <family val="3"/>
        <charset val="134"/>
      </rPr>
      <t>（不在时间范围内）</t>
    </r>
    <phoneticPr fontId="3" type="noConversion"/>
  </si>
  <si>
    <r>
      <t>1、担任机械工程学院研究生会干事职务，2024.9-2025.2，</t>
    </r>
    <r>
      <rPr>
        <sz val="11"/>
        <color indexed="21"/>
        <rFont val="宋体"/>
        <family val="3"/>
        <charset val="134"/>
      </rPr>
      <t>+5*0.5=2.5</t>
    </r>
    <r>
      <rPr>
        <sz val="11"/>
        <color theme="1"/>
        <rFont val="等线"/>
        <family val="2"/>
        <scheme val="minor"/>
      </rPr>
      <t xml:space="preserve"> 2、担任机械工程学院研究生会副部长职务2025.2-2025.9，</t>
    </r>
    <r>
      <rPr>
        <sz val="11"/>
        <color indexed="21"/>
        <rFont val="宋体"/>
        <family val="3"/>
        <charset val="134"/>
      </rPr>
      <t xml:space="preserve">+20*0.5=10 </t>
    </r>
    <r>
      <rPr>
        <sz val="11"/>
        <color theme="1"/>
        <rFont val="等线"/>
        <family val="2"/>
        <scheme val="minor"/>
      </rPr>
      <t>3、参加研究生师生轻运动会获奖，</t>
    </r>
    <r>
      <rPr>
        <sz val="11"/>
        <color indexed="21"/>
        <rFont val="宋体"/>
        <family val="3"/>
        <charset val="134"/>
      </rPr>
      <t>+17</t>
    </r>
    <phoneticPr fontId="3" type="noConversion"/>
  </si>
  <si>
    <r>
      <t>机械杯篮球赛第二名</t>
    </r>
    <r>
      <rPr>
        <sz val="11"/>
        <color indexed="21"/>
        <rFont val="宋体"/>
        <family val="3"/>
        <charset val="134"/>
      </rPr>
      <t>+3</t>
    </r>
    <phoneticPr fontId="3" type="noConversion"/>
  </si>
  <si>
    <t>1.担任机械工程学院研究生会办公部干事+担任机械工程学院研究生会实践部负责人(未任职满10个月)+(23+5)/2=14</t>
  </si>
  <si>
    <t>1、机械杯篮球赛队员，2024.11，+3；
2、2025年研究生师生轻运动会，2024.05，+6；
3、校级活动党支书培训班优秀情景展示，+3；
4、校级活动党支书培训班优秀志愿者，+3；</t>
  </si>
  <si>
    <t>1、担任243班级组织委员，2024.9-2025.9，+10
2、担任机械工程学院 ME 学生党建工作室学习实践部部长职务，2024.9-2025.9， +23
3、校运会成功参赛但未进前八名校运会跳远第18名，2024.11，+3
4、研究生师生轻运动会运乒乓球第八名，2025.5，+6</t>
  </si>
  <si>
    <r>
      <t>1、2024机械杯篮球比赛项目获得第二名：</t>
    </r>
    <r>
      <rPr>
        <sz val="11"/>
        <color indexed="21"/>
        <rFont val="宋体"/>
        <family val="3"/>
        <charset val="134"/>
      </rPr>
      <t>个人3分</t>
    </r>
    <r>
      <rPr>
        <sz val="11"/>
        <color indexed="8"/>
        <rFont val="宋体"/>
        <family val="3"/>
        <charset val="134"/>
      </rPr>
      <t xml:space="preserve">
2、2025福特优行创新挑战赛全国三等奖：</t>
    </r>
    <r>
      <rPr>
        <sz val="11"/>
        <color indexed="10"/>
        <rFont val="宋体"/>
        <family val="3"/>
        <charset val="134"/>
      </rPr>
      <t>12分（学科竞赛不计入素质分）</t>
    </r>
    <phoneticPr fontId="3" type="noConversion"/>
  </si>
  <si>
    <t>排名</t>
    <phoneticPr fontId="1" type="noConversion"/>
  </si>
  <si>
    <t>拟推荐奖项</t>
    <phoneticPr fontId="1" type="noConversion"/>
  </si>
  <si>
    <t>2025华为奖学金</t>
    <phoneticPr fontId="1" type="noConversion"/>
  </si>
  <si>
    <t>苏美达奖学金</t>
    <phoneticPr fontId="1" type="noConversion"/>
  </si>
  <si>
    <t>不满足苏美达奖学金要求，依次顺延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</si>
</sst>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0" xfId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3">
    <cellStyle name="常规" xfId="0" builtinId="0"/>
    <cellStyle name="常规 2" xfId="1" xr:uid="{0A8482BE-CBAA-4343-AC2A-9DDC1263FE3E}"/>
    <cellStyle name="常规 4" xfId="2" xr:uid="{4621D1BF-9A9F-4E26-8D58-EB5720350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15" sqref="L15"/>
    </sheetView>
  </sheetViews>
  <sheetFormatPr defaultRowHeight="13.8" x14ac:dyDescent="0.25"/>
  <cols>
    <col min="2" max="2" width="13" customWidth="1"/>
    <col min="3" max="3" width="12.33203125" customWidth="1"/>
    <col min="4" max="4" width="12.6640625" customWidth="1"/>
    <col min="7" max="7" width="28.88671875" customWidth="1"/>
    <col min="8" max="8" width="11.88671875" customWidth="1"/>
    <col min="9" max="9" width="19.44140625" customWidth="1"/>
    <col min="10" max="10" width="37.21875" customWidth="1"/>
  </cols>
  <sheetData>
    <row r="1" spans="1:10" ht="44.4" customHeight="1" x14ac:dyDescent="0.25">
      <c r="A1" s="18" t="s">
        <v>100</v>
      </c>
      <c r="B1" s="18" t="s">
        <v>2</v>
      </c>
      <c r="C1" s="18" t="s">
        <v>3</v>
      </c>
      <c r="D1" s="18" t="s">
        <v>29</v>
      </c>
      <c r="E1" s="18" t="s">
        <v>30</v>
      </c>
      <c r="F1" s="18" t="s">
        <v>31</v>
      </c>
      <c r="G1" s="18" t="s">
        <v>32</v>
      </c>
      <c r="H1" s="18" t="s">
        <v>33</v>
      </c>
      <c r="I1" s="18" t="s">
        <v>34</v>
      </c>
      <c r="J1" s="18" t="s">
        <v>101</v>
      </c>
    </row>
    <row r="2" spans="1:10" ht="15.6" x14ac:dyDescent="0.25">
      <c r="A2" s="19">
        <v>1</v>
      </c>
      <c r="B2" s="19">
        <v>240392</v>
      </c>
      <c r="C2" s="19" t="s">
        <v>9</v>
      </c>
      <c r="D2" s="19">
        <v>80.209999999999994</v>
      </c>
      <c r="E2" s="19">
        <v>5</v>
      </c>
      <c r="F2" s="19">
        <v>61.6</v>
      </c>
      <c r="G2" s="19">
        <v>100</v>
      </c>
      <c r="H2" s="20">
        <v>90.333333333333329</v>
      </c>
      <c r="I2" s="20">
        <v>96.133333333333326</v>
      </c>
      <c r="J2" s="22" t="s">
        <v>27</v>
      </c>
    </row>
    <row r="3" spans="1:10" ht="15.6" x14ac:dyDescent="0.25">
      <c r="A3" s="22">
        <v>2</v>
      </c>
      <c r="B3" s="19">
        <v>240470</v>
      </c>
      <c r="C3" s="19" t="s">
        <v>18</v>
      </c>
      <c r="D3" s="19">
        <v>76.63</v>
      </c>
      <c r="E3" s="19">
        <v>3</v>
      </c>
      <c r="F3" s="19">
        <v>26.6</v>
      </c>
      <c r="G3" s="19">
        <v>72.772068140222444</v>
      </c>
      <c r="H3" s="20">
        <v>90.333333333333329</v>
      </c>
      <c r="I3" s="20">
        <v>79.796574217466798</v>
      </c>
      <c r="J3" s="22" t="s">
        <v>27</v>
      </c>
    </row>
    <row r="4" spans="1:10" ht="15.6" x14ac:dyDescent="0.25">
      <c r="A4" s="19">
        <v>3</v>
      </c>
      <c r="B4" s="19">
        <v>230404</v>
      </c>
      <c r="C4" s="19" t="s">
        <v>19</v>
      </c>
      <c r="D4" s="19">
        <v>80.790000000000006</v>
      </c>
      <c r="E4" s="19">
        <v>14</v>
      </c>
      <c r="F4" s="19">
        <v>13</v>
      </c>
      <c r="G4" s="19">
        <v>66.514148951147405</v>
      </c>
      <c r="H4" s="20">
        <v>91.833333333333329</v>
      </c>
      <c r="I4" s="20">
        <v>76.641822704021777</v>
      </c>
      <c r="J4" s="22" t="s">
        <v>27</v>
      </c>
    </row>
    <row r="5" spans="1:10" ht="15.6" x14ac:dyDescent="0.25">
      <c r="A5" s="22">
        <v>4</v>
      </c>
      <c r="B5" s="19">
        <v>240372</v>
      </c>
      <c r="C5" s="19" t="s">
        <v>8</v>
      </c>
      <c r="D5" s="19">
        <v>81.22</v>
      </c>
      <c r="E5" s="19">
        <v>0</v>
      </c>
      <c r="F5" s="19">
        <v>12</v>
      </c>
      <c r="G5" s="19">
        <v>65.620160495565258</v>
      </c>
      <c r="H5" s="20">
        <v>91.166666666666671</v>
      </c>
      <c r="I5" s="20">
        <v>75.838762964005824</v>
      </c>
      <c r="J5" s="22" t="s">
        <v>27</v>
      </c>
    </row>
    <row r="6" spans="1:10" ht="15.6" x14ac:dyDescent="0.25">
      <c r="A6" s="19">
        <v>5</v>
      </c>
      <c r="B6" s="19">
        <v>240483</v>
      </c>
      <c r="C6" s="19" t="s">
        <v>24</v>
      </c>
      <c r="D6" s="19">
        <v>79.31</v>
      </c>
      <c r="E6" s="19">
        <v>3</v>
      </c>
      <c r="F6" s="19">
        <v>12.8</v>
      </c>
      <c r="G6" s="19">
        <v>64.944389694495285</v>
      </c>
      <c r="H6" s="20">
        <v>90.5</v>
      </c>
      <c r="I6" s="20">
        <v>75.166633816697171</v>
      </c>
      <c r="J6" s="22" t="s">
        <v>102</v>
      </c>
    </row>
    <row r="7" spans="1:10" ht="15.6" x14ac:dyDescent="0.25">
      <c r="A7" s="22">
        <v>6</v>
      </c>
      <c r="B7" s="19">
        <v>240356</v>
      </c>
      <c r="C7" s="19" t="s">
        <v>7</v>
      </c>
      <c r="D7" s="19">
        <v>81</v>
      </c>
      <c r="E7" s="19">
        <v>5</v>
      </c>
      <c r="F7" s="19">
        <v>12</v>
      </c>
      <c r="G7" s="19">
        <v>65.641278333098683</v>
      </c>
      <c r="H7" s="20">
        <v>89.333333333333329</v>
      </c>
      <c r="I7" s="20">
        <v>75.118100333192544</v>
      </c>
      <c r="J7" s="22" t="s">
        <v>27</v>
      </c>
    </row>
    <row r="8" spans="1:10" ht="15.6" x14ac:dyDescent="0.25">
      <c r="A8" s="19">
        <v>7</v>
      </c>
      <c r="B8" s="19">
        <v>240458</v>
      </c>
      <c r="C8" s="19" t="s">
        <v>16</v>
      </c>
      <c r="D8" s="19">
        <v>82.17</v>
      </c>
      <c r="E8" s="19">
        <v>29.5</v>
      </c>
      <c r="F8" s="19">
        <v>8</v>
      </c>
      <c r="G8" s="19">
        <v>64.511474025059826</v>
      </c>
      <c r="H8" s="20">
        <v>90.333333333333329</v>
      </c>
      <c r="I8" s="20">
        <v>74.840217748369227</v>
      </c>
      <c r="J8" s="22" t="s">
        <v>27</v>
      </c>
    </row>
    <row r="9" spans="1:10" ht="15.6" x14ac:dyDescent="0.25">
      <c r="A9" s="22">
        <v>8</v>
      </c>
      <c r="B9" s="19">
        <v>240413</v>
      </c>
      <c r="C9" s="19" t="s">
        <v>12</v>
      </c>
      <c r="D9" s="19">
        <v>79.819999999999993</v>
      </c>
      <c r="E9" s="19">
        <v>16</v>
      </c>
      <c r="F9" s="19">
        <v>8.8000000000000007</v>
      </c>
      <c r="G9" s="19">
        <v>62.945234407996608</v>
      </c>
      <c r="H9" s="20">
        <v>91.666666666666671</v>
      </c>
      <c r="I9" s="20">
        <v>74.433807311464633</v>
      </c>
      <c r="J9" s="22" t="s">
        <v>27</v>
      </c>
    </row>
    <row r="10" spans="1:10" ht="15.6" x14ac:dyDescent="0.25">
      <c r="A10" s="19">
        <v>9</v>
      </c>
      <c r="B10" s="19">
        <v>240404</v>
      </c>
      <c r="C10" s="19" t="s">
        <v>10</v>
      </c>
      <c r="D10" s="19">
        <v>78.84</v>
      </c>
      <c r="E10" s="19">
        <v>0</v>
      </c>
      <c r="F10" s="19">
        <v>8</v>
      </c>
      <c r="G10" s="19">
        <v>61.129100380121073</v>
      </c>
      <c r="H10" s="20">
        <v>93.166666666666671</v>
      </c>
      <c r="I10" s="20">
        <v>73.944126894739313</v>
      </c>
      <c r="J10" s="22" t="s">
        <v>27</v>
      </c>
    </row>
    <row r="11" spans="1:10" ht="15.6" x14ac:dyDescent="0.25">
      <c r="A11" s="22">
        <v>10</v>
      </c>
      <c r="B11" s="19">
        <v>240484</v>
      </c>
      <c r="C11" s="19" t="s">
        <v>22</v>
      </c>
      <c r="D11" s="25">
        <v>76.25</v>
      </c>
      <c r="E11" s="19">
        <v>0</v>
      </c>
      <c r="F11" s="19">
        <v>11.6</v>
      </c>
      <c r="G11" s="19">
        <v>61.840067577080106</v>
      </c>
      <c r="H11" s="20">
        <v>89.833333333333329</v>
      </c>
      <c r="I11" s="20">
        <v>73.037373879581395</v>
      </c>
      <c r="J11" s="26" t="s">
        <v>104</v>
      </c>
    </row>
    <row r="12" spans="1:10" ht="16.2" customHeight="1" x14ac:dyDescent="0.25">
      <c r="A12" s="19">
        <v>11</v>
      </c>
      <c r="B12" s="19">
        <v>240354</v>
      </c>
      <c r="C12" s="19" t="s">
        <v>6</v>
      </c>
      <c r="D12" s="25">
        <v>79.319999999999993</v>
      </c>
      <c r="E12" s="19">
        <v>72</v>
      </c>
      <c r="F12" s="19">
        <v>0</v>
      </c>
      <c r="G12" s="19">
        <v>58.369702942418684</v>
      </c>
      <c r="H12" s="20">
        <v>95</v>
      </c>
      <c r="I12" s="20">
        <v>73.021821765451207</v>
      </c>
      <c r="J12" s="27" t="s">
        <v>104</v>
      </c>
    </row>
    <row r="13" spans="1:10" ht="15.6" x14ac:dyDescent="0.25">
      <c r="A13" s="22">
        <v>12</v>
      </c>
      <c r="B13" s="19">
        <v>240339</v>
      </c>
      <c r="C13" s="19" t="s">
        <v>4</v>
      </c>
      <c r="D13" s="19">
        <v>82.67</v>
      </c>
      <c r="E13" s="19">
        <v>0</v>
      </c>
      <c r="F13" s="19">
        <v>4</v>
      </c>
      <c r="G13" s="19">
        <v>61.009432634098268</v>
      </c>
      <c r="H13" s="20">
        <v>90</v>
      </c>
      <c r="I13" s="20">
        <v>72.605659580458962</v>
      </c>
      <c r="J13" s="22" t="s">
        <v>103</v>
      </c>
    </row>
    <row r="14" spans="1:10" ht="15.6" x14ac:dyDescent="0.25">
      <c r="A14" s="19">
        <v>13</v>
      </c>
      <c r="B14" s="19">
        <v>240473</v>
      </c>
      <c r="C14" s="19" t="s">
        <v>20</v>
      </c>
      <c r="D14" s="19">
        <v>78.78</v>
      </c>
      <c r="E14" s="19">
        <v>0</v>
      </c>
      <c r="F14" s="19">
        <v>6.8</v>
      </c>
      <c r="G14" s="19">
        <v>60.242151203716737</v>
      </c>
      <c r="H14" s="20">
        <v>90.333333333333329</v>
      </c>
      <c r="I14" s="20">
        <v>72.27862405556337</v>
      </c>
      <c r="J14" s="21"/>
    </row>
    <row r="15" spans="1:10" ht="15.6" x14ac:dyDescent="0.25">
      <c r="A15" s="22">
        <v>14</v>
      </c>
      <c r="B15" s="19">
        <v>240363</v>
      </c>
      <c r="C15" s="19" t="s">
        <v>23</v>
      </c>
      <c r="D15" s="19">
        <v>80.47</v>
      </c>
      <c r="E15" s="19">
        <v>42</v>
      </c>
      <c r="F15" s="19">
        <v>1.6</v>
      </c>
      <c r="G15" s="19">
        <v>59.249612839645209</v>
      </c>
      <c r="H15" s="20">
        <v>91.5</v>
      </c>
      <c r="I15" s="20">
        <v>72.14976770378712</v>
      </c>
      <c r="J15" s="21"/>
    </row>
    <row r="16" spans="1:10" ht="15.6" x14ac:dyDescent="0.25">
      <c r="A16" s="19">
        <v>15</v>
      </c>
      <c r="B16" s="19">
        <v>240406</v>
      </c>
      <c r="C16" s="19" t="s">
        <v>11</v>
      </c>
      <c r="D16" s="19">
        <v>78.89</v>
      </c>
      <c r="E16" s="19">
        <v>19</v>
      </c>
      <c r="F16" s="19">
        <v>6</v>
      </c>
      <c r="G16" s="19">
        <v>60.425172462339859</v>
      </c>
      <c r="H16" s="20">
        <v>89.666666666666671</v>
      </c>
      <c r="I16" s="20">
        <v>72.121770144070581</v>
      </c>
      <c r="J16" s="21"/>
    </row>
    <row r="17" spans="1:10" ht="15.6" x14ac:dyDescent="0.25">
      <c r="A17" s="22">
        <v>16</v>
      </c>
      <c r="B17" s="19">
        <v>240468</v>
      </c>
      <c r="C17" s="19" t="s">
        <v>17</v>
      </c>
      <c r="D17" s="19">
        <v>84.71</v>
      </c>
      <c r="E17" s="19">
        <v>0</v>
      </c>
      <c r="F17" s="19">
        <v>0</v>
      </c>
      <c r="G17" s="19">
        <v>59.62973391524708</v>
      </c>
      <c r="H17" s="20">
        <v>90.333333333333329</v>
      </c>
      <c r="I17" s="20">
        <v>71.911173682481575</v>
      </c>
      <c r="J17" s="21"/>
    </row>
    <row r="18" spans="1:10" ht="15.6" x14ac:dyDescent="0.25">
      <c r="A18" s="19">
        <v>17</v>
      </c>
      <c r="B18" s="19">
        <v>240414</v>
      </c>
      <c r="C18" s="19" t="s">
        <v>13</v>
      </c>
      <c r="D18" s="19">
        <v>83.5</v>
      </c>
      <c r="E18" s="19">
        <v>31</v>
      </c>
      <c r="F18" s="19">
        <v>0</v>
      </c>
      <c r="G18" s="19">
        <v>59.869069407292692</v>
      </c>
      <c r="H18" s="20">
        <v>89.833333333333329</v>
      </c>
      <c r="I18" s="20">
        <v>71.854774977708942</v>
      </c>
      <c r="J18" s="21"/>
    </row>
    <row r="19" spans="1:10" ht="15.6" x14ac:dyDescent="0.25">
      <c r="A19" s="22">
        <v>18</v>
      </c>
      <c r="B19" s="19">
        <v>240350</v>
      </c>
      <c r="C19" s="19" t="s">
        <v>21</v>
      </c>
      <c r="D19" s="19">
        <v>80.319999999999993</v>
      </c>
      <c r="E19" s="19">
        <v>15</v>
      </c>
      <c r="F19" s="19">
        <v>0</v>
      </c>
      <c r="G19" s="19">
        <v>57.067436294523432</v>
      </c>
      <c r="H19" s="20">
        <v>94</v>
      </c>
      <c r="I19" s="20">
        <v>71.840461776714051</v>
      </c>
      <c r="J19" s="21"/>
    </row>
    <row r="20" spans="1:10" ht="15.6" x14ac:dyDescent="0.25">
      <c r="A20" s="19">
        <v>19</v>
      </c>
      <c r="B20" s="19">
        <v>240344</v>
      </c>
      <c r="C20" s="19" t="s">
        <v>5</v>
      </c>
      <c r="D20" s="19">
        <v>78.790000000000006</v>
      </c>
      <c r="E20" s="19">
        <v>62</v>
      </c>
      <c r="F20" s="19">
        <v>0</v>
      </c>
      <c r="G20" s="19">
        <v>57.644657187104038</v>
      </c>
      <c r="H20" s="20">
        <v>93</v>
      </c>
      <c r="I20" s="20">
        <v>71.78679431226243</v>
      </c>
      <c r="J20" s="21"/>
    </row>
    <row r="21" spans="1:10" ht="15.6" x14ac:dyDescent="0.25">
      <c r="A21" s="22">
        <v>20</v>
      </c>
      <c r="B21" s="19">
        <v>240417</v>
      </c>
      <c r="C21" s="19" t="s">
        <v>14</v>
      </c>
      <c r="D21" s="19">
        <v>82.44</v>
      </c>
      <c r="E21" s="19">
        <v>14</v>
      </c>
      <c r="F21" s="19">
        <v>0</v>
      </c>
      <c r="G21" s="19">
        <v>58.524567084330563</v>
      </c>
      <c r="H21" s="20">
        <v>89.166666666666671</v>
      </c>
      <c r="I21" s="20">
        <v>70.781406917265002</v>
      </c>
      <c r="J21" s="21"/>
    </row>
    <row r="22" spans="1:10" ht="15.6" x14ac:dyDescent="0.25">
      <c r="A22" s="19">
        <v>21</v>
      </c>
      <c r="B22" s="19">
        <v>240428</v>
      </c>
      <c r="C22" s="19" t="s">
        <v>15</v>
      </c>
      <c r="D22" s="19">
        <v>77.61</v>
      </c>
      <c r="E22" s="19">
        <v>14</v>
      </c>
      <c r="F22" s="19">
        <v>0</v>
      </c>
      <c r="G22" s="19">
        <v>55.124595241447274</v>
      </c>
      <c r="H22" s="20">
        <v>87.666666666666671</v>
      </c>
      <c r="I22" s="20">
        <v>68.141423811535034</v>
      </c>
      <c r="J22" s="21"/>
    </row>
  </sheetData>
  <sortState xmlns:xlrd2="http://schemas.microsoft.com/office/spreadsheetml/2017/richdata2" ref="B2:I22">
    <sortCondition descending="1" ref="I2:I22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C212-F604-48CC-912A-CEEA41213DDE}">
  <dimension ref="A1:S24"/>
  <sheetViews>
    <sheetView workbookViewId="0">
      <selection activeCell="M13" sqref="M13"/>
    </sheetView>
  </sheetViews>
  <sheetFormatPr defaultRowHeight="13.8" x14ac:dyDescent="0.25"/>
  <cols>
    <col min="2" max="2" width="15.88671875" customWidth="1"/>
    <col min="3" max="3" width="15.44140625" customWidth="1"/>
    <col min="4" max="4" width="16.21875" customWidth="1"/>
    <col min="5" max="5" width="17.109375" customWidth="1"/>
    <col min="8" max="8" width="18.33203125" customWidth="1"/>
    <col min="10" max="10" width="19.44140625" customWidth="1"/>
    <col min="11" max="11" width="13.21875" customWidth="1"/>
    <col min="12" max="12" width="32.33203125" customWidth="1"/>
    <col min="13" max="13" width="13.77734375" customWidth="1"/>
    <col min="14" max="14" width="21" customWidth="1"/>
    <col min="17" max="17" width="18.5546875" customWidth="1"/>
    <col min="18" max="18" width="21.109375" customWidth="1"/>
  </cols>
  <sheetData>
    <row r="1" spans="1:19" ht="87.6" customHeight="1" x14ac:dyDescent="0.25">
      <c r="A1" s="1" t="s">
        <v>0</v>
      </c>
      <c r="B1" s="1" t="s">
        <v>2</v>
      </c>
      <c r="C1" s="1" t="s">
        <v>3</v>
      </c>
      <c r="D1" s="1" t="s">
        <v>25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s="1" t="s">
        <v>37</v>
      </c>
      <c r="M1" s="1" t="s">
        <v>47</v>
      </c>
      <c r="N1" s="1" t="s">
        <v>52</v>
      </c>
      <c r="O1" s="1" t="s">
        <v>55</v>
      </c>
      <c r="P1" s="1" t="s">
        <v>61</v>
      </c>
      <c r="Q1" s="1" t="s">
        <v>67</v>
      </c>
      <c r="R1" s="1" t="s">
        <v>70</v>
      </c>
      <c r="S1" s="1" t="s">
        <v>82</v>
      </c>
    </row>
    <row r="2" spans="1:19" ht="79.8" customHeight="1" x14ac:dyDescent="0.25">
      <c r="A2" s="2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38</v>
      </c>
      <c r="M2" s="3" t="s">
        <v>48</v>
      </c>
      <c r="N2" s="4" t="s">
        <v>53</v>
      </c>
      <c r="O2" s="3" t="s">
        <v>56</v>
      </c>
      <c r="P2" s="3" t="s">
        <v>56</v>
      </c>
      <c r="Q2" s="4" t="s">
        <v>68</v>
      </c>
      <c r="R2" s="4" t="s">
        <v>71</v>
      </c>
      <c r="S2" s="3" t="s">
        <v>83</v>
      </c>
    </row>
    <row r="3" spans="1:19" ht="67.8" customHeight="1" x14ac:dyDescent="0.25">
      <c r="A3" s="23"/>
      <c r="B3" s="3"/>
      <c r="C3" s="3"/>
      <c r="D3" s="3"/>
      <c r="E3" s="3"/>
      <c r="F3" s="3"/>
      <c r="G3" s="3"/>
      <c r="H3" s="3"/>
      <c r="I3" s="3"/>
      <c r="J3" s="3"/>
      <c r="K3" s="3"/>
      <c r="L3" s="24" t="s">
        <v>39</v>
      </c>
      <c r="M3" s="23"/>
      <c r="N3" s="23"/>
      <c r="O3" s="3"/>
      <c r="P3" s="3"/>
      <c r="Q3" s="3"/>
      <c r="R3" s="3"/>
      <c r="S3" s="3" t="s">
        <v>84</v>
      </c>
    </row>
    <row r="4" spans="1:19" ht="40.049999999999997" customHeight="1" x14ac:dyDescent="0.25">
      <c r="A4" s="5">
        <v>1</v>
      </c>
      <c r="B4" s="5">
        <v>240339</v>
      </c>
      <c r="C4" s="6" t="s">
        <v>4</v>
      </c>
      <c r="D4" s="7" t="s">
        <v>26</v>
      </c>
      <c r="E4" s="8">
        <v>82.67</v>
      </c>
      <c r="F4" s="8">
        <v>0</v>
      </c>
      <c r="G4" s="8">
        <v>4</v>
      </c>
      <c r="H4" s="8">
        <f t="shared" ref="H4:H24" si="0">(E4+G4+F4*0.05)*100/142.06</f>
        <v>61.009432634098268</v>
      </c>
      <c r="I4" s="8">
        <v>90</v>
      </c>
      <c r="J4" s="8">
        <f>H4*0.6+I4*0.4</f>
        <v>72.605659580458962</v>
      </c>
      <c r="K4" s="5"/>
      <c r="L4" s="9" t="s">
        <v>40</v>
      </c>
      <c r="M4" s="9" t="s">
        <v>49</v>
      </c>
      <c r="N4" s="9" t="s">
        <v>40</v>
      </c>
      <c r="O4" s="9" t="s">
        <v>40</v>
      </c>
      <c r="P4" s="9" t="s">
        <v>40</v>
      </c>
      <c r="Q4" s="9" t="s">
        <v>40</v>
      </c>
      <c r="R4" s="9" t="s">
        <v>72</v>
      </c>
      <c r="S4" s="9">
        <v>0</v>
      </c>
    </row>
    <row r="5" spans="1:19" ht="40.049999999999997" customHeight="1" x14ac:dyDescent="0.25">
      <c r="A5" s="5">
        <v>2</v>
      </c>
      <c r="B5" s="5">
        <v>240344</v>
      </c>
      <c r="C5" s="5" t="s">
        <v>5</v>
      </c>
      <c r="D5" s="7" t="s">
        <v>27</v>
      </c>
      <c r="E5" s="8">
        <v>78.790000000000006</v>
      </c>
      <c r="F5" s="8">
        <v>62</v>
      </c>
      <c r="G5" s="8">
        <v>0</v>
      </c>
      <c r="H5" s="8">
        <f t="shared" si="0"/>
        <v>57.644657187104038</v>
      </c>
      <c r="I5" s="8">
        <v>93</v>
      </c>
      <c r="J5" s="8">
        <f t="shared" ref="J5:J24" si="1">H5*0.6+I5*0.4</f>
        <v>71.78679431226243</v>
      </c>
      <c r="K5" s="5"/>
      <c r="L5" s="5"/>
      <c r="M5" s="5"/>
      <c r="N5" s="5"/>
      <c r="O5" s="5"/>
      <c r="P5" s="2"/>
      <c r="Q5" s="5"/>
      <c r="R5" s="10" t="s">
        <v>73</v>
      </c>
      <c r="S5" s="2" t="s">
        <v>85</v>
      </c>
    </row>
    <row r="6" spans="1:19" ht="40.049999999999997" customHeight="1" x14ac:dyDescent="0.25">
      <c r="A6" s="5">
        <v>3</v>
      </c>
      <c r="B6" s="5">
        <v>240354</v>
      </c>
      <c r="C6" s="6" t="s">
        <v>6</v>
      </c>
      <c r="D6" s="7" t="s">
        <v>26</v>
      </c>
      <c r="E6" s="8">
        <v>79.319999999999993</v>
      </c>
      <c r="F6" s="8">
        <v>72</v>
      </c>
      <c r="G6" s="8">
        <v>0</v>
      </c>
      <c r="H6" s="8">
        <f t="shared" si="0"/>
        <v>58.369702942418684</v>
      </c>
      <c r="I6" s="8">
        <v>95</v>
      </c>
      <c r="J6" s="8">
        <f t="shared" si="1"/>
        <v>73.021821765451207</v>
      </c>
      <c r="K6" s="5"/>
      <c r="L6" s="5"/>
      <c r="M6" s="10" t="s">
        <v>50</v>
      </c>
      <c r="N6" s="5"/>
      <c r="O6" s="10" t="s">
        <v>57</v>
      </c>
      <c r="P6" s="5"/>
      <c r="Q6" s="5"/>
      <c r="R6" s="5"/>
      <c r="S6" s="9" t="s">
        <v>86</v>
      </c>
    </row>
    <row r="7" spans="1:19" ht="40.049999999999997" customHeight="1" x14ac:dyDescent="0.25">
      <c r="A7" s="5">
        <v>4</v>
      </c>
      <c r="B7" s="5">
        <v>240356</v>
      </c>
      <c r="C7" s="11" t="s">
        <v>7</v>
      </c>
      <c r="D7" s="7" t="s">
        <v>27</v>
      </c>
      <c r="E7" s="8">
        <v>81</v>
      </c>
      <c r="F7" s="8">
        <v>5</v>
      </c>
      <c r="G7" s="8">
        <v>12</v>
      </c>
      <c r="H7" s="8">
        <f t="shared" si="0"/>
        <v>65.641278333098683</v>
      </c>
      <c r="I7" s="8">
        <v>89.333333333333329</v>
      </c>
      <c r="J7" s="8">
        <f t="shared" si="1"/>
        <v>75.118100333192544</v>
      </c>
      <c r="K7" s="12" t="s">
        <v>27</v>
      </c>
      <c r="L7" s="5"/>
      <c r="M7" s="5"/>
      <c r="N7" s="5"/>
      <c r="O7" s="5"/>
      <c r="P7" s="10" t="s">
        <v>62</v>
      </c>
      <c r="Q7" s="2"/>
      <c r="R7" s="10" t="s">
        <v>74</v>
      </c>
      <c r="S7" s="10" t="s">
        <v>87</v>
      </c>
    </row>
    <row r="8" spans="1:19" ht="40.049999999999997" customHeight="1" x14ac:dyDescent="0.25">
      <c r="A8" s="5">
        <v>5</v>
      </c>
      <c r="B8" s="5">
        <v>240372</v>
      </c>
      <c r="C8" s="13" t="s">
        <v>8</v>
      </c>
      <c r="D8" s="7" t="s">
        <v>27</v>
      </c>
      <c r="E8" s="8">
        <v>81.22</v>
      </c>
      <c r="F8" s="8">
        <v>0</v>
      </c>
      <c r="G8" s="8">
        <v>12</v>
      </c>
      <c r="H8" s="8">
        <f t="shared" si="0"/>
        <v>65.620160495565258</v>
      </c>
      <c r="I8" s="8">
        <v>91.166666666666671</v>
      </c>
      <c r="J8" s="8">
        <f t="shared" si="1"/>
        <v>75.838762964005824</v>
      </c>
      <c r="K8" s="12" t="s">
        <v>27</v>
      </c>
      <c r="L8" s="5"/>
      <c r="M8" s="5"/>
      <c r="N8" s="5"/>
      <c r="O8" s="5"/>
      <c r="P8" s="9" t="s">
        <v>63</v>
      </c>
      <c r="Q8" s="5"/>
      <c r="R8" s="5"/>
      <c r="S8" s="5"/>
    </row>
    <row r="9" spans="1:19" ht="40.049999999999997" customHeight="1" x14ac:dyDescent="0.25">
      <c r="A9" s="5">
        <v>6</v>
      </c>
      <c r="B9" s="5">
        <v>240392</v>
      </c>
      <c r="C9" s="13" t="s">
        <v>9</v>
      </c>
      <c r="D9" s="7" t="s">
        <v>27</v>
      </c>
      <c r="E9" s="8">
        <v>80.209999999999994</v>
      </c>
      <c r="F9" s="8">
        <v>5</v>
      </c>
      <c r="G9" s="8">
        <f>4+40+8+8+1.6</f>
        <v>61.6</v>
      </c>
      <c r="H9" s="8">
        <f t="shared" si="0"/>
        <v>100</v>
      </c>
      <c r="I9" s="8">
        <v>90.333333333333329</v>
      </c>
      <c r="J9" s="8">
        <f t="shared" si="1"/>
        <v>96.133333333333326</v>
      </c>
      <c r="K9" s="12" t="s">
        <v>27</v>
      </c>
      <c r="L9" s="9" t="s">
        <v>41</v>
      </c>
      <c r="M9" s="9" t="s">
        <v>40</v>
      </c>
      <c r="N9" s="9" t="s">
        <v>40</v>
      </c>
      <c r="O9" s="9" t="s">
        <v>40</v>
      </c>
      <c r="P9" s="9" t="s">
        <v>40</v>
      </c>
      <c r="Q9" s="6"/>
      <c r="R9" s="9" t="s">
        <v>75</v>
      </c>
      <c r="S9" s="6" t="s">
        <v>88</v>
      </c>
    </row>
    <row r="10" spans="1:19" ht="40.049999999999997" customHeight="1" x14ac:dyDescent="0.25">
      <c r="A10" s="5">
        <v>7</v>
      </c>
      <c r="B10" s="5">
        <v>240404</v>
      </c>
      <c r="C10" s="13" t="s">
        <v>10</v>
      </c>
      <c r="D10" s="7" t="s">
        <v>26</v>
      </c>
      <c r="E10" s="14">
        <v>78.84</v>
      </c>
      <c r="F10" s="8">
        <v>0</v>
      </c>
      <c r="G10" s="8">
        <v>8</v>
      </c>
      <c r="H10" s="8">
        <f t="shared" si="0"/>
        <v>61.129100380121073</v>
      </c>
      <c r="I10" s="8">
        <v>93.166666666666671</v>
      </c>
      <c r="J10" s="8">
        <f t="shared" si="1"/>
        <v>73.944126894739313</v>
      </c>
      <c r="K10" s="12" t="s">
        <v>27</v>
      </c>
      <c r="L10" s="10" t="s">
        <v>42</v>
      </c>
      <c r="M10" s="10" t="s">
        <v>51</v>
      </c>
      <c r="N10" s="5"/>
      <c r="O10" s="5"/>
      <c r="P10" s="5"/>
      <c r="Q10" s="5"/>
      <c r="R10" s="5"/>
      <c r="S10" s="5"/>
    </row>
    <row r="11" spans="1:19" ht="40.049999999999997" customHeight="1" x14ac:dyDescent="0.25">
      <c r="A11" s="5">
        <v>8</v>
      </c>
      <c r="B11" s="5">
        <v>240406</v>
      </c>
      <c r="C11" s="6" t="s">
        <v>11</v>
      </c>
      <c r="D11" s="7" t="s">
        <v>26</v>
      </c>
      <c r="E11" s="8">
        <v>78.89</v>
      </c>
      <c r="F11" s="8">
        <v>19</v>
      </c>
      <c r="G11" s="8">
        <v>6</v>
      </c>
      <c r="H11" s="8">
        <f t="shared" si="0"/>
        <v>60.425172462339859</v>
      </c>
      <c r="I11" s="8">
        <v>89.666666666666671</v>
      </c>
      <c r="J11" s="8">
        <f t="shared" si="1"/>
        <v>72.121770144070581</v>
      </c>
      <c r="K11" s="5"/>
      <c r="L11" s="5"/>
      <c r="M11" s="5"/>
      <c r="N11" s="5"/>
      <c r="O11" s="9" t="s">
        <v>58</v>
      </c>
      <c r="P11" s="5"/>
      <c r="Q11" s="5"/>
      <c r="R11" s="5"/>
      <c r="S11" s="10" t="s">
        <v>89</v>
      </c>
    </row>
    <row r="12" spans="1:19" ht="40.049999999999997" customHeight="1" x14ac:dyDescent="0.25">
      <c r="A12" s="5">
        <v>9</v>
      </c>
      <c r="B12" s="5">
        <v>240413</v>
      </c>
      <c r="C12" s="11" t="s">
        <v>12</v>
      </c>
      <c r="D12" s="7" t="s">
        <v>27</v>
      </c>
      <c r="E12" s="8">
        <v>79.819999999999993</v>
      </c>
      <c r="F12" s="8">
        <v>16</v>
      </c>
      <c r="G12" s="15">
        <v>8.8000000000000007</v>
      </c>
      <c r="H12" s="8">
        <f t="shared" si="0"/>
        <v>62.945234407996608</v>
      </c>
      <c r="I12" s="8">
        <v>91.666666666666671</v>
      </c>
      <c r="J12" s="8">
        <f t="shared" si="1"/>
        <v>74.433807311464633</v>
      </c>
      <c r="K12" s="12" t="s">
        <v>27</v>
      </c>
      <c r="L12" s="16" t="s">
        <v>43</v>
      </c>
      <c r="M12" s="2"/>
      <c r="N12" s="5"/>
      <c r="O12" s="5"/>
      <c r="P12" s="5"/>
      <c r="Q12" s="9"/>
      <c r="R12" s="9" t="s">
        <v>76</v>
      </c>
      <c r="S12" s="9" t="s">
        <v>90</v>
      </c>
    </row>
    <row r="13" spans="1:19" ht="40.049999999999997" customHeight="1" x14ac:dyDescent="0.25">
      <c r="A13" s="5">
        <v>10</v>
      </c>
      <c r="B13" s="5">
        <v>240414</v>
      </c>
      <c r="C13" s="5" t="s">
        <v>13</v>
      </c>
      <c r="D13" s="7" t="s">
        <v>27</v>
      </c>
      <c r="E13" s="8">
        <v>83.5</v>
      </c>
      <c r="F13" s="8">
        <v>31</v>
      </c>
      <c r="G13" s="8">
        <v>0</v>
      </c>
      <c r="H13" s="8">
        <f t="shared" si="0"/>
        <v>59.869069407292692</v>
      </c>
      <c r="I13" s="8">
        <v>89.833333333333329</v>
      </c>
      <c r="J13" s="8">
        <f t="shared" si="1"/>
        <v>71.854774977708942</v>
      </c>
      <c r="K13" s="5"/>
      <c r="L13" s="5"/>
      <c r="M13" s="5"/>
      <c r="N13" s="5"/>
      <c r="O13" s="5"/>
      <c r="P13" s="5"/>
      <c r="Q13" s="5"/>
      <c r="R13" s="5"/>
      <c r="S13" s="10" t="s">
        <v>91</v>
      </c>
    </row>
    <row r="14" spans="1:19" ht="40.049999999999997" customHeight="1" x14ac:dyDescent="0.25">
      <c r="A14" s="5">
        <v>11</v>
      </c>
      <c r="B14" s="5">
        <v>240417</v>
      </c>
      <c r="C14" s="6" t="s">
        <v>14</v>
      </c>
      <c r="D14" s="7" t="s">
        <v>26</v>
      </c>
      <c r="E14" s="8">
        <v>82.44</v>
      </c>
      <c r="F14" s="8">
        <v>14</v>
      </c>
      <c r="G14" s="8">
        <v>0</v>
      </c>
      <c r="H14" s="8">
        <f t="shared" si="0"/>
        <v>58.524567084330563</v>
      </c>
      <c r="I14" s="8">
        <v>89.166666666666671</v>
      </c>
      <c r="J14" s="8">
        <f t="shared" si="1"/>
        <v>70.781406917265002</v>
      </c>
      <c r="K14" s="5"/>
      <c r="L14" s="6" t="s">
        <v>40</v>
      </c>
      <c r="M14" s="6" t="s">
        <v>40</v>
      </c>
      <c r="N14" s="6" t="s">
        <v>40</v>
      </c>
      <c r="O14" s="6" t="s">
        <v>40</v>
      </c>
      <c r="P14" s="6" t="s">
        <v>40</v>
      </c>
      <c r="Q14" s="6" t="s">
        <v>40</v>
      </c>
      <c r="R14" s="6" t="s">
        <v>40</v>
      </c>
      <c r="S14" s="6" t="s">
        <v>92</v>
      </c>
    </row>
    <row r="15" spans="1:19" ht="40.049999999999997" customHeight="1" x14ac:dyDescent="0.25">
      <c r="A15" s="5">
        <v>12</v>
      </c>
      <c r="B15" s="5">
        <v>220240428</v>
      </c>
      <c r="C15" s="5" t="s">
        <v>15</v>
      </c>
      <c r="D15" s="7" t="s">
        <v>26</v>
      </c>
      <c r="E15" s="17">
        <v>77.61</v>
      </c>
      <c r="F15" s="8">
        <v>14</v>
      </c>
      <c r="G15" s="8">
        <v>0</v>
      </c>
      <c r="H15" s="8">
        <f t="shared" si="0"/>
        <v>55.124595241447274</v>
      </c>
      <c r="I15" s="8">
        <v>87.666666666666671</v>
      </c>
      <c r="J15" s="8">
        <f t="shared" si="1"/>
        <v>68.141423811535034</v>
      </c>
      <c r="K15" s="5"/>
      <c r="L15" s="2"/>
      <c r="M15" s="2"/>
      <c r="N15" s="5"/>
      <c r="O15" s="5"/>
      <c r="P15" s="5"/>
      <c r="Q15" s="5"/>
      <c r="R15" s="5"/>
      <c r="S15" s="10" t="s">
        <v>93</v>
      </c>
    </row>
    <row r="16" spans="1:19" ht="40.049999999999997" customHeight="1" x14ac:dyDescent="0.25">
      <c r="A16" s="5">
        <v>13</v>
      </c>
      <c r="B16" s="5">
        <v>240458</v>
      </c>
      <c r="C16" s="11" t="s">
        <v>16</v>
      </c>
      <c r="D16" s="7" t="s">
        <v>27</v>
      </c>
      <c r="E16" s="8">
        <v>82.17</v>
      </c>
      <c r="F16" s="8">
        <v>29.5</v>
      </c>
      <c r="G16" s="8">
        <v>8</v>
      </c>
      <c r="H16" s="8">
        <f t="shared" si="0"/>
        <v>64.511474025059826</v>
      </c>
      <c r="I16" s="8">
        <v>90.333333333333329</v>
      </c>
      <c r="J16" s="8">
        <f t="shared" si="1"/>
        <v>74.840217748369227</v>
      </c>
      <c r="K16" s="12" t="s">
        <v>27</v>
      </c>
      <c r="L16" s="10" t="s">
        <v>44</v>
      </c>
      <c r="M16" s="5"/>
      <c r="N16" s="5"/>
      <c r="O16" s="5"/>
      <c r="P16" s="5"/>
      <c r="Q16" s="5"/>
      <c r="R16" s="5"/>
      <c r="S16" s="10" t="s">
        <v>94</v>
      </c>
    </row>
    <row r="17" spans="1:19" ht="40.049999999999997" customHeight="1" x14ac:dyDescent="0.25">
      <c r="A17" s="5">
        <v>14</v>
      </c>
      <c r="B17" s="5">
        <v>240468</v>
      </c>
      <c r="C17" s="5" t="s">
        <v>17</v>
      </c>
      <c r="D17" s="7" t="s">
        <v>27</v>
      </c>
      <c r="E17" s="8">
        <v>84.71</v>
      </c>
      <c r="F17" s="8">
        <v>0</v>
      </c>
      <c r="G17" s="8">
        <v>0</v>
      </c>
      <c r="H17" s="8">
        <f t="shared" si="0"/>
        <v>59.62973391524708</v>
      </c>
      <c r="I17" s="8">
        <v>90.333333333333329</v>
      </c>
      <c r="J17" s="8">
        <f t="shared" si="1"/>
        <v>71.911173682481575</v>
      </c>
      <c r="K17" s="5"/>
      <c r="L17" s="9"/>
      <c r="M17" s="9"/>
      <c r="N17" s="9"/>
      <c r="O17" s="9"/>
      <c r="P17" s="9"/>
      <c r="Q17" s="9"/>
      <c r="R17" s="9"/>
      <c r="S17" s="5"/>
    </row>
    <row r="18" spans="1:19" ht="40.049999999999997" customHeight="1" x14ac:dyDescent="0.25">
      <c r="A18" s="5">
        <v>15</v>
      </c>
      <c r="B18" s="5">
        <v>240470</v>
      </c>
      <c r="C18" s="11" t="s">
        <v>18</v>
      </c>
      <c r="D18" s="7" t="s">
        <v>27</v>
      </c>
      <c r="E18" s="8">
        <v>76.63</v>
      </c>
      <c r="F18" s="8">
        <v>3</v>
      </c>
      <c r="G18" s="8">
        <v>26.6</v>
      </c>
      <c r="H18" s="8">
        <f t="shared" si="0"/>
        <v>72.772068140222444</v>
      </c>
      <c r="I18" s="8">
        <v>90.333333333333329</v>
      </c>
      <c r="J18" s="8">
        <f t="shared" si="1"/>
        <v>79.796574217466798</v>
      </c>
      <c r="K18" s="12" t="s">
        <v>27</v>
      </c>
      <c r="L18" s="9" t="s">
        <v>45</v>
      </c>
      <c r="M18" s="9"/>
      <c r="N18" s="9"/>
      <c r="O18" s="9"/>
      <c r="P18" s="9"/>
      <c r="Q18" s="9"/>
      <c r="R18" s="9" t="s">
        <v>77</v>
      </c>
      <c r="S18" s="6" t="s">
        <v>95</v>
      </c>
    </row>
    <row r="19" spans="1:19" ht="40.049999999999997" customHeight="1" x14ac:dyDescent="0.25">
      <c r="A19" s="5">
        <v>16</v>
      </c>
      <c r="B19" s="5">
        <v>230404</v>
      </c>
      <c r="C19" s="11" t="s">
        <v>19</v>
      </c>
      <c r="D19" s="7" t="s">
        <v>27</v>
      </c>
      <c r="E19" s="8">
        <v>80.790000000000006</v>
      </c>
      <c r="F19" s="8">
        <v>14</v>
      </c>
      <c r="G19" s="8">
        <v>13</v>
      </c>
      <c r="H19" s="8">
        <f t="shared" si="0"/>
        <v>66.514148951147405</v>
      </c>
      <c r="I19" s="8">
        <v>91.833333333333329</v>
      </c>
      <c r="J19" s="8">
        <f t="shared" si="1"/>
        <v>76.641822704021777</v>
      </c>
      <c r="K19" s="12" t="s">
        <v>27</v>
      </c>
      <c r="L19" s="9"/>
      <c r="M19" s="9"/>
      <c r="N19" s="9"/>
      <c r="O19" s="9" t="s">
        <v>59</v>
      </c>
      <c r="P19" s="9" t="s">
        <v>64</v>
      </c>
      <c r="Q19" s="9" t="s">
        <v>69</v>
      </c>
      <c r="R19" s="9"/>
      <c r="S19" s="2" t="s">
        <v>96</v>
      </c>
    </row>
    <row r="20" spans="1:19" ht="40.049999999999997" customHeight="1" x14ac:dyDescent="0.25">
      <c r="A20" s="5">
        <v>17</v>
      </c>
      <c r="B20" s="5">
        <v>240473</v>
      </c>
      <c r="C20" s="5" t="s">
        <v>20</v>
      </c>
      <c r="D20" s="7" t="s">
        <v>27</v>
      </c>
      <c r="E20" s="8">
        <v>78.78</v>
      </c>
      <c r="F20" s="8">
        <v>0</v>
      </c>
      <c r="G20" s="8">
        <v>6.8</v>
      </c>
      <c r="H20" s="8">
        <f t="shared" si="0"/>
        <v>60.242151203716737</v>
      </c>
      <c r="I20" s="8">
        <v>90.333333333333329</v>
      </c>
      <c r="J20" s="8">
        <f t="shared" si="1"/>
        <v>72.27862405556337</v>
      </c>
      <c r="K20" s="5"/>
      <c r="L20" s="9"/>
      <c r="M20" s="9"/>
      <c r="N20" s="9"/>
      <c r="O20" s="9"/>
      <c r="P20" s="9" t="s">
        <v>65</v>
      </c>
      <c r="Q20" s="9"/>
      <c r="R20" s="9" t="s">
        <v>78</v>
      </c>
      <c r="S20" s="5"/>
    </row>
    <row r="21" spans="1:19" ht="40.049999999999997" customHeight="1" x14ac:dyDescent="0.25">
      <c r="A21" s="5">
        <v>18</v>
      </c>
      <c r="B21" s="5">
        <v>240350</v>
      </c>
      <c r="C21" s="5" t="s">
        <v>21</v>
      </c>
      <c r="D21" s="7" t="s">
        <v>27</v>
      </c>
      <c r="E21" s="8">
        <v>80.319999999999993</v>
      </c>
      <c r="F21" s="8">
        <v>15</v>
      </c>
      <c r="G21" s="8">
        <v>0</v>
      </c>
      <c r="H21" s="8">
        <f t="shared" si="0"/>
        <v>57.067436294523432</v>
      </c>
      <c r="I21" s="8">
        <v>94</v>
      </c>
      <c r="J21" s="8">
        <f t="shared" si="1"/>
        <v>71.840461776714051</v>
      </c>
      <c r="K21" s="5"/>
      <c r="L21" s="9"/>
      <c r="M21" s="9"/>
      <c r="N21" s="9"/>
      <c r="O21" s="9"/>
      <c r="P21" s="9"/>
      <c r="Q21" s="9"/>
      <c r="R21" s="9"/>
      <c r="S21" s="2" t="s">
        <v>97</v>
      </c>
    </row>
    <row r="22" spans="1:19" ht="40.049999999999997" customHeight="1" x14ac:dyDescent="0.25">
      <c r="A22" s="5">
        <v>19</v>
      </c>
      <c r="B22" s="5">
        <v>240484</v>
      </c>
      <c r="C22" s="11" t="s">
        <v>22</v>
      </c>
      <c r="D22" s="7" t="s">
        <v>27</v>
      </c>
      <c r="E22" s="8">
        <v>76.25</v>
      </c>
      <c r="F22" s="8">
        <v>0</v>
      </c>
      <c r="G22" s="8">
        <f>10+1.6</f>
        <v>11.6</v>
      </c>
      <c r="H22" s="8">
        <f t="shared" si="0"/>
        <v>61.840067577080106</v>
      </c>
      <c r="I22" s="8">
        <v>89.833333333333329</v>
      </c>
      <c r="J22" s="8">
        <f t="shared" si="1"/>
        <v>73.037373879581395</v>
      </c>
      <c r="K22" s="12" t="s">
        <v>27</v>
      </c>
      <c r="L22" s="9" t="s">
        <v>46</v>
      </c>
      <c r="M22" s="9"/>
      <c r="N22" s="9"/>
      <c r="O22" s="9"/>
      <c r="P22" s="9"/>
      <c r="Q22" s="9"/>
      <c r="R22" s="9" t="s">
        <v>79</v>
      </c>
      <c r="S22" s="5"/>
    </row>
    <row r="23" spans="1:19" ht="40.049999999999997" customHeight="1" x14ac:dyDescent="0.25">
      <c r="A23" s="5">
        <v>20</v>
      </c>
      <c r="B23" s="5">
        <v>240363</v>
      </c>
      <c r="C23" s="5" t="s">
        <v>23</v>
      </c>
      <c r="D23" s="7" t="s">
        <v>27</v>
      </c>
      <c r="E23" s="8">
        <v>80.47</v>
      </c>
      <c r="F23" s="8">
        <v>42</v>
      </c>
      <c r="G23" s="8">
        <v>1.6</v>
      </c>
      <c r="H23" s="8">
        <f t="shared" si="0"/>
        <v>59.249612839645209</v>
      </c>
      <c r="I23" s="8">
        <v>91.5</v>
      </c>
      <c r="J23" s="8">
        <f t="shared" si="1"/>
        <v>72.14976770378712</v>
      </c>
      <c r="K23" s="5"/>
      <c r="L23" s="9"/>
      <c r="M23" s="9"/>
      <c r="N23" s="9"/>
      <c r="O23" s="9"/>
      <c r="P23" s="9"/>
      <c r="Q23" s="9"/>
      <c r="R23" s="9" t="s">
        <v>80</v>
      </c>
      <c r="S23" s="2" t="s">
        <v>98</v>
      </c>
    </row>
    <row r="24" spans="1:19" ht="40.049999999999997" customHeight="1" x14ac:dyDescent="0.25">
      <c r="A24" s="5">
        <v>21</v>
      </c>
      <c r="B24" s="5">
        <v>240483</v>
      </c>
      <c r="C24" s="11" t="s">
        <v>24</v>
      </c>
      <c r="D24" s="7" t="s">
        <v>28</v>
      </c>
      <c r="E24" s="8">
        <v>79.31</v>
      </c>
      <c r="F24" s="8">
        <v>3</v>
      </c>
      <c r="G24" s="8">
        <v>12.8</v>
      </c>
      <c r="H24" s="8">
        <f t="shared" si="0"/>
        <v>64.944389694495285</v>
      </c>
      <c r="I24" s="8">
        <v>90.5</v>
      </c>
      <c r="J24" s="8">
        <f t="shared" si="1"/>
        <v>75.166633816697171</v>
      </c>
      <c r="K24" s="12" t="s">
        <v>36</v>
      </c>
      <c r="L24" s="9"/>
      <c r="M24" s="9"/>
      <c r="N24" s="9" t="s">
        <v>54</v>
      </c>
      <c r="O24" s="9" t="s">
        <v>60</v>
      </c>
      <c r="P24" s="9" t="s">
        <v>66</v>
      </c>
      <c r="Q24" s="9"/>
      <c r="R24" s="9" t="s">
        <v>81</v>
      </c>
      <c r="S24" s="10" t="s">
        <v>99</v>
      </c>
    </row>
  </sheetData>
  <mergeCells count="2">
    <mergeCell ref="A2:A3"/>
    <mergeCell ref="L3:N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24级硕士拟推荐名单</vt:lpstr>
      <vt:lpstr>24级硕士分数明细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wx1473227635@outlook.com</cp:lastModifiedBy>
  <dcterms:created xsi:type="dcterms:W3CDTF">2015-06-05T18:19:34Z</dcterms:created>
  <dcterms:modified xsi:type="dcterms:W3CDTF">2026-04-22T12:17:54Z</dcterms:modified>
</cp:coreProperties>
</file>